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11월" sheetId="1" r:id="rId1"/>
  </sheets>
  <definedNames/>
  <calcPr fullCalcOnLoad="1"/>
</workbook>
</file>

<file path=xl/sharedStrings.xml><?xml version="1.0" encoding="utf-8"?>
<sst xmlns="http://schemas.openxmlformats.org/spreadsheetml/2006/main" count="83" uniqueCount="70">
  <si>
    <t>지방자치단체를 당사자로하는계약에관한법률시행령 제25조1항6호 및 지방자치단체수의계약운영요령(행정안전부예규296호)</t>
  </si>
  <si>
    <t>김흥기</t>
  </si>
  <si>
    <t>양희문</t>
  </si>
  <si>
    <t>연제필</t>
  </si>
  <si>
    <t>주소</t>
  </si>
  <si>
    <t>연번</t>
  </si>
  <si>
    <t>양기원</t>
  </si>
  <si>
    <t>성낙근</t>
  </si>
  <si>
    <t>사업명</t>
  </si>
  <si>
    <t>이재율</t>
  </si>
  <si>
    <t>김명곤</t>
  </si>
  <si>
    <t>계</t>
  </si>
  <si>
    <t>업체명</t>
  </si>
  <si>
    <t>강병원</t>
  </si>
  <si>
    <t>오수명</t>
  </si>
  <si>
    <t>문상혁</t>
  </si>
  <si>
    <t>김만섭</t>
  </si>
  <si>
    <t>강희중</t>
  </si>
  <si>
    <t>2016.11.14.~11.30.</t>
  </si>
  <si>
    <t>경기도 포천시 포천로 1570</t>
  </si>
  <si>
    <t>본.후관동 연결통로 창호 설치 공사</t>
  </si>
  <si>
    <r>
      <t xml:space="preserve">예정가격
</t>
    </r>
    <r>
      <rPr>
        <b/>
        <sz val="6"/>
        <color indexed="8"/>
        <rFont val="휴먼엑스포"/>
        <family val="0"/>
      </rPr>
      <t>(또는 예정금액)</t>
    </r>
    <r>
      <rPr>
        <b/>
        <sz val="12"/>
        <color indexed="8"/>
        <rFont val="휴먼엑스포"/>
        <family val="0"/>
      </rPr>
      <t xml:space="preserve">
(A)</t>
    </r>
  </si>
  <si>
    <t>경기도 포천시 군내면 유교리 493</t>
  </si>
  <si>
    <t>2016.12.01.~12.29.</t>
  </si>
  <si>
    <t>2016.11.18.~11.28.</t>
  </si>
  <si>
    <t>2016.11.15.~11.30.</t>
  </si>
  <si>
    <t>경기도 포천시 중앙로 185-1</t>
  </si>
  <si>
    <t>2016.11.10.~11.30.</t>
  </si>
  <si>
    <t>(사)월드유스비전 경기동부지회</t>
  </si>
  <si>
    <t>2016.11.18.~11.25.</t>
  </si>
  <si>
    <t>2016.11.10.~12.20.</t>
  </si>
  <si>
    <t>경기도 의정부시 용현로 168, 4층(민락동,케이티전화국)</t>
  </si>
  <si>
    <t>계약율(%)
(B/A)</t>
  </si>
  <si>
    <t>경기도 포천시 중앙로 56</t>
  </si>
  <si>
    <t>수협중앙회단체급식사업단</t>
  </si>
  <si>
    <t>2016학년도 스카우트 교내체험학습 활동(초콜릿 만들기) 용역 계약</t>
  </si>
  <si>
    <t>미트빌연합사업단</t>
  </si>
  <si>
    <t>[단위 : 원]</t>
  </si>
  <si>
    <t>2016.11.30.</t>
  </si>
  <si>
    <t>경기도의료원 포천병원</t>
  </si>
  <si>
    <t>주식회사 가람에너지</t>
  </si>
  <si>
    <t>2016년 12월 학교급식 친환경 논산물 구매 계약</t>
  </si>
  <si>
    <t>계약기간</t>
  </si>
  <si>
    <t>스포츠샵</t>
  </si>
  <si>
    <t>사업장소</t>
  </si>
  <si>
    <t>수의계약 사유</t>
  </si>
  <si>
    <t>계약일자</t>
  </si>
  <si>
    <t>계약상대자</t>
  </si>
  <si>
    <t>포천초등학교</t>
  </si>
  <si>
    <t>대표자명</t>
  </si>
  <si>
    <t>렉산닷컴</t>
  </si>
  <si>
    <t>영운전기공사</t>
  </si>
  <si>
    <t>명문케어</t>
  </si>
  <si>
    <t>계약개요</t>
  </si>
  <si>
    <t>계약금액</t>
  </si>
  <si>
    <t>2016학년도 1,4학년 학생건강검진 변경계약</t>
  </si>
  <si>
    <t xml:space="preserve">2016년 11월 100만원 이상 수의계약 현황 </t>
  </si>
  <si>
    <t>인천광역시 중구 축항대로 50 단체급식 사업단</t>
  </si>
  <si>
    <t>2016년 12월 학교급식 수산물 구매 계약</t>
  </si>
  <si>
    <t>2016년 12월 학교급식 축산물 구매 계약</t>
  </si>
  <si>
    <t>장애인 편의시설 촉지도(음성내장형) 구매 계약</t>
  </si>
  <si>
    <t>배드민턴부 운동용품(셔틀콕외 2종) 구매 계약</t>
  </si>
  <si>
    <t>재단법인 경기농림진흥재단(친환경급식사업단)</t>
  </si>
  <si>
    <t>경기도 포천시 신북면 중앙로길 369</t>
  </si>
  <si>
    <t>급식실 냉난방기 설치에 따른 도시가스 공사</t>
  </si>
  <si>
    <t>서울시 노원구 동리로 1689, 810호</t>
  </si>
  <si>
    <t>경기도 수원시 권선구 호매실로 46-16</t>
  </si>
  <si>
    <t>경기도 용인시 처인구 이동면 시미리 658</t>
  </si>
  <si>
    <t>급식실 냉난방기 설치에 따른 전기공사</t>
  </si>
  <si>
    <t>경기도 포천시 신읍동 포천로 1648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</si>
</sst>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2"/>
      <color indexed="8"/>
      <name val="휴먼엑스포"/>
      <family val="0"/>
    </font>
    <font>
      <b/>
      <sz val="6"/>
      <color indexed="8"/>
      <name val="휴먼엑스포"/>
      <family val="0"/>
    </font>
    <font>
      <sz val="9"/>
      <color indexed="8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sz val="18"/>
      <color indexed="8"/>
      <name val="휴먼둥근헤드라인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NumberFormat="1" applyFont="1" applyAlignment="1">
      <alignment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7" fillId="7" borderId="11" xfId="0" applyNumberFormat="1" applyFont="1" applyFill="1" applyBorder="1" applyAlignment="1">
      <alignment horizontal="center" vertical="center" wrapText="1"/>
    </xf>
    <xf numFmtId="164" fontId="17" fillId="7" borderId="11" xfId="0" applyNumberFormat="1" applyFont="1" applyFill="1" applyBorder="1" applyAlignment="1">
      <alignment horizontal="center" vertical="center" wrapText="1"/>
    </xf>
    <xf numFmtId="164" fontId="18" fillId="7" borderId="12" xfId="0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19" fillId="0" borderId="15" xfId="0" applyNumberFormat="1" applyFont="1" applyFill="1" applyBorder="1" applyAlignment="1">
      <alignment horizontal="center" vertical="center" wrapText="1"/>
    </xf>
    <xf numFmtId="14" fontId="19" fillId="0" borderId="16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164" fontId="9" fillId="6" borderId="17" xfId="0" applyNumberFormat="1" applyFont="1" applyFill="1" applyBorder="1" applyAlignment="1">
      <alignment horizontal="center" vertical="center" wrapText="1"/>
    </xf>
    <xf numFmtId="164" fontId="9" fillId="6" borderId="18" xfId="0" applyNumberFormat="1" applyFont="1" applyFill="1" applyBorder="1" applyAlignment="1">
      <alignment horizontal="center" vertical="center" wrapText="1"/>
    </xf>
    <xf numFmtId="0" fontId="9" fillId="6" borderId="19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9" fontId="19" fillId="0" borderId="12" xfId="43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left" vertical="center"/>
    </xf>
    <xf numFmtId="3" fontId="19" fillId="0" borderId="16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0" fontId="9" fillId="6" borderId="2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7" fillId="7" borderId="23" xfId="0" applyNumberFormat="1" applyFont="1" applyFill="1" applyBorder="1" applyAlignment="1">
      <alignment horizontal="center" vertical="center" wrapText="1"/>
    </xf>
    <xf numFmtId="0" fontId="17" fillId="7" borderId="10" xfId="0" applyNumberFormat="1" applyFont="1" applyFill="1" applyBorder="1" applyAlignment="1">
      <alignment horizontal="center" vertical="center" wrapText="1"/>
    </xf>
    <xf numFmtId="0" fontId="17" fillId="7" borderId="24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7" fillId="7" borderId="25" xfId="0" applyNumberFormat="1" applyFont="1" applyFill="1" applyBorder="1" applyAlignment="1">
      <alignment horizontal="center" vertical="center" wrapText="1"/>
    </xf>
    <xf numFmtId="0" fontId="17" fillId="7" borderId="26" xfId="0" applyNumberFormat="1" applyFont="1" applyFill="1" applyBorder="1" applyAlignment="1">
      <alignment horizontal="center" vertical="center" wrapText="1"/>
    </xf>
    <xf numFmtId="0" fontId="17" fillId="7" borderId="27" xfId="0" applyNumberFormat="1" applyFont="1" applyFill="1" applyBorder="1" applyAlignment="1">
      <alignment horizontal="center" vertical="center" wrapText="1"/>
    </xf>
    <xf numFmtId="0" fontId="17" fillId="7" borderId="28" xfId="0" applyNumberFormat="1" applyFont="1" applyFill="1" applyBorder="1" applyAlignment="1">
      <alignment horizontal="center" vertical="center" wrapText="1"/>
    </xf>
    <xf numFmtId="0" fontId="17" fillId="7" borderId="29" xfId="0" applyNumberFormat="1" applyFont="1" applyFill="1" applyBorder="1" applyAlignment="1">
      <alignment horizontal="center" vertical="center" wrapText="1"/>
    </xf>
    <xf numFmtId="0" fontId="17" fillId="7" borderId="30" xfId="0" applyNumberFormat="1" applyFont="1" applyFill="1" applyBorder="1" applyAlignment="1">
      <alignment horizontal="center" vertical="center" wrapText="1"/>
    </xf>
    <xf numFmtId="0" fontId="17" fillId="7" borderId="31" xfId="0" applyNumberFormat="1" applyFont="1" applyFill="1" applyBorder="1" applyAlignment="1">
      <alignment horizontal="center" vertical="center" wrapText="1"/>
    </xf>
    <xf numFmtId="0" fontId="17" fillId="7" borderId="32" xfId="0" applyNumberFormat="1" applyFont="1" applyFill="1" applyBorder="1" applyAlignment="1">
      <alignment horizontal="center" vertical="center" wrapText="1"/>
    </xf>
    <xf numFmtId="0" fontId="17" fillId="7" borderId="33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defaultGridColor="0" zoomScaleSheetLayoutView="75" colorId="0" workbookViewId="0" topLeftCell="A1">
      <pane xSplit="2" ySplit="4" topLeftCell="C5" activePane="bottomRight" state="frozen"/>
      <selection pane="topLeft" activeCell="D21" sqref="D21"/>
    </sheetView>
  </sheetViews>
  <sheetFormatPr defaultColWidth="9.00390625" defaultRowHeight="16.5"/>
  <cols>
    <col min="1" max="1" width="5.00390625" style="9" customWidth="1"/>
    <col min="2" max="2" width="53.875" style="0" bestFit="1" customWidth="1"/>
    <col min="3" max="3" width="10.25390625" style="0" bestFit="1" customWidth="1"/>
    <col min="4" max="4" width="18.50390625" style="0" customWidth="1"/>
    <col min="5" max="5" width="14.25390625" style="0" customWidth="1"/>
    <col min="6" max="6" width="14.50390625" style="10" bestFit="1" customWidth="1"/>
    <col min="7" max="7" width="7.25390625" style="10" bestFit="1" customWidth="1"/>
    <col min="8" max="8" width="14.875" style="0" customWidth="1"/>
    <col min="9" max="9" width="9.50390625" style="0" customWidth="1"/>
    <col min="10" max="10" width="25.625" style="0" customWidth="1"/>
    <col min="11" max="11" width="10.50390625" style="0" bestFit="1" customWidth="1"/>
    <col min="12" max="12" width="10.50390625" style="0" customWidth="1"/>
    <col min="16" max="16" width="11.00390625" style="0" customWidth="1"/>
  </cols>
  <sheetData>
    <row r="1" spans="1:12" ht="21.75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6.5" customHeight="1">
      <c r="A3" s="30" t="s">
        <v>5</v>
      </c>
      <c r="B3" s="32" t="s">
        <v>8</v>
      </c>
      <c r="C3" s="34" t="s">
        <v>53</v>
      </c>
      <c r="D3" s="35"/>
      <c r="E3" s="35"/>
      <c r="F3" s="35"/>
      <c r="G3" s="36"/>
      <c r="H3" s="37" t="s">
        <v>47</v>
      </c>
      <c r="I3" s="38"/>
      <c r="J3" s="32"/>
      <c r="K3" s="39" t="s">
        <v>44</v>
      </c>
      <c r="L3" s="41" t="s">
        <v>45</v>
      </c>
    </row>
    <row r="4" spans="1:12" ht="42">
      <c r="A4" s="31"/>
      <c r="B4" s="33"/>
      <c r="C4" s="1" t="s">
        <v>46</v>
      </c>
      <c r="D4" s="2" t="s">
        <v>42</v>
      </c>
      <c r="E4" s="2" t="s">
        <v>21</v>
      </c>
      <c r="F4" s="3" t="s">
        <v>54</v>
      </c>
      <c r="G4" s="4" t="s">
        <v>32</v>
      </c>
      <c r="H4" s="5" t="s">
        <v>12</v>
      </c>
      <c r="I4" s="2" t="s">
        <v>49</v>
      </c>
      <c r="J4" s="6" t="s">
        <v>4</v>
      </c>
      <c r="K4" s="40"/>
      <c r="L4" s="42"/>
    </row>
    <row r="5" spans="1:12" ht="27" customHeight="1">
      <c r="A5" s="23">
        <v>1</v>
      </c>
      <c r="B5" s="21" t="s">
        <v>55</v>
      </c>
      <c r="C5" s="12">
        <v>42684</v>
      </c>
      <c r="D5" s="22" t="s">
        <v>30</v>
      </c>
      <c r="E5" s="13">
        <v>4483000</v>
      </c>
      <c r="F5" s="13">
        <v>4483000</v>
      </c>
      <c r="G5" s="20">
        <f>F5/E5</f>
        <v>1</v>
      </c>
      <c r="H5" s="7" t="s">
        <v>39</v>
      </c>
      <c r="I5" s="14" t="s">
        <v>14</v>
      </c>
      <c r="J5" s="8" t="s">
        <v>69</v>
      </c>
      <c r="K5" s="11" t="s">
        <v>48</v>
      </c>
      <c r="L5" s="43" t="s">
        <v>0</v>
      </c>
    </row>
    <row r="6" spans="1:12" ht="17.25">
      <c r="A6" s="23">
        <v>2</v>
      </c>
      <c r="B6" s="21" t="s">
        <v>55</v>
      </c>
      <c r="C6" s="12">
        <v>42684</v>
      </c>
      <c r="D6" s="22" t="s">
        <v>30</v>
      </c>
      <c r="E6" s="13">
        <v>1294230</v>
      </c>
      <c r="F6" s="13">
        <v>1294230</v>
      </c>
      <c r="G6" s="20">
        <f>F6/E6</f>
        <v>1</v>
      </c>
      <c r="H6" s="7" t="s">
        <v>13</v>
      </c>
      <c r="I6" s="14" t="s">
        <v>17</v>
      </c>
      <c r="J6" s="8" t="s">
        <v>19</v>
      </c>
      <c r="K6" s="11" t="s">
        <v>48</v>
      </c>
      <c r="L6" s="43"/>
    </row>
    <row r="7" spans="1:12" ht="23.25">
      <c r="A7" s="23">
        <v>3</v>
      </c>
      <c r="B7" s="21" t="s">
        <v>64</v>
      </c>
      <c r="C7" s="12">
        <v>42684</v>
      </c>
      <c r="D7" s="22" t="s">
        <v>27</v>
      </c>
      <c r="E7" s="13">
        <v>3674000</v>
      </c>
      <c r="F7" s="13">
        <v>3300000</v>
      </c>
      <c r="G7" s="20">
        <f>F7/E7</f>
        <v>0.8982035928143712</v>
      </c>
      <c r="H7" s="7" t="s">
        <v>40</v>
      </c>
      <c r="I7" s="14" t="s">
        <v>16</v>
      </c>
      <c r="J7" s="8" t="s">
        <v>31</v>
      </c>
      <c r="K7" s="11" t="s">
        <v>48</v>
      </c>
      <c r="L7" s="43"/>
    </row>
    <row r="8" spans="1:12" ht="17.25">
      <c r="A8" s="23">
        <v>4</v>
      </c>
      <c r="B8" s="21" t="s">
        <v>60</v>
      </c>
      <c r="C8" s="12">
        <v>42688</v>
      </c>
      <c r="D8" s="22" t="s">
        <v>18</v>
      </c>
      <c r="E8" s="13">
        <v>1540000</v>
      </c>
      <c r="F8" s="13">
        <v>1540000</v>
      </c>
      <c r="G8" s="20">
        <f>F8/E8</f>
        <v>1</v>
      </c>
      <c r="H8" s="7" t="s">
        <v>52</v>
      </c>
      <c r="I8" s="14" t="s">
        <v>15</v>
      </c>
      <c r="J8" s="8" t="s">
        <v>65</v>
      </c>
      <c r="K8" s="11" t="s">
        <v>48</v>
      </c>
      <c r="L8" s="43"/>
    </row>
    <row r="9" spans="1:12" ht="15.75">
      <c r="A9" s="24">
        <v>5</v>
      </c>
      <c r="B9" s="21" t="s">
        <v>68</v>
      </c>
      <c r="C9" s="12">
        <v>42689</v>
      </c>
      <c r="D9" s="22" t="s">
        <v>25</v>
      </c>
      <c r="E9" s="13">
        <v>3899000</v>
      </c>
      <c r="F9" s="13">
        <v>3580000</v>
      </c>
      <c r="G9" s="20">
        <f>F9/E9</f>
        <v>0.9181841497819954</v>
      </c>
      <c r="H9" s="7" t="s">
        <v>51</v>
      </c>
      <c r="I9" s="14" t="s">
        <v>2</v>
      </c>
      <c r="J9" s="8" t="s">
        <v>26</v>
      </c>
      <c r="K9" s="11" t="s">
        <v>48</v>
      </c>
      <c r="L9" s="43"/>
    </row>
    <row r="10" spans="1:12" ht="23.25">
      <c r="A10" s="23">
        <v>6</v>
      </c>
      <c r="B10" s="21" t="s">
        <v>35</v>
      </c>
      <c r="C10" s="12">
        <v>42692</v>
      </c>
      <c r="D10" s="22" t="s">
        <v>38</v>
      </c>
      <c r="E10" s="13">
        <v>1504000</v>
      </c>
      <c r="F10" s="13">
        <v>1504000</v>
      </c>
      <c r="G10" s="20">
        <f>F10/E10</f>
        <v>1</v>
      </c>
      <c r="H10" s="7" t="s">
        <v>28</v>
      </c>
      <c r="I10" s="14" t="s">
        <v>10</v>
      </c>
      <c r="J10" s="8" t="s">
        <v>67</v>
      </c>
      <c r="K10" s="11" t="s">
        <v>48</v>
      </c>
      <c r="L10" s="43"/>
    </row>
    <row r="11" spans="1:12" ht="17.25">
      <c r="A11" s="23">
        <v>7</v>
      </c>
      <c r="B11" s="21" t="s">
        <v>20</v>
      </c>
      <c r="C11" s="12">
        <v>42692</v>
      </c>
      <c r="D11" s="22" t="s">
        <v>24</v>
      </c>
      <c r="E11" s="13">
        <v>7590000</v>
      </c>
      <c r="F11" s="13">
        <v>6800000</v>
      </c>
      <c r="G11" s="20">
        <f>F11/E11</f>
        <v>0.8959156785243741</v>
      </c>
      <c r="H11" s="7" t="s">
        <v>50</v>
      </c>
      <c r="I11" s="14" t="s">
        <v>1</v>
      </c>
      <c r="J11" s="8" t="s">
        <v>22</v>
      </c>
      <c r="K11" s="11" t="s">
        <v>48</v>
      </c>
      <c r="L11" s="43"/>
    </row>
    <row r="12" spans="1:12" ht="15.75">
      <c r="A12" s="24">
        <v>8</v>
      </c>
      <c r="B12" s="21" t="s">
        <v>61</v>
      </c>
      <c r="C12" s="12">
        <v>42692</v>
      </c>
      <c r="D12" s="22" t="s">
        <v>29</v>
      </c>
      <c r="E12" s="13">
        <v>2808000</v>
      </c>
      <c r="F12" s="13">
        <v>2808000</v>
      </c>
      <c r="G12" s="20">
        <f>F12/E12</f>
        <v>1</v>
      </c>
      <c r="H12" s="7" t="s">
        <v>43</v>
      </c>
      <c r="I12" s="14" t="s">
        <v>3</v>
      </c>
      <c r="J12" s="8" t="s">
        <v>33</v>
      </c>
      <c r="K12" s="11"/>
      <c r="L12" s="43"/>
    </row>
    <row r="13" spans="1:12" ht="35.25">
      <c r="A13" s="23">
        <v>9</v>
      </c>
      <c r="B13" s="21" t="s">
        <v>41</v>
      </c>
      <c r="C13" s="12">
        <v>42703</v>
      </c>
      <c r="D13" s="22" t="s">
        <v>23</v>
      </c>
      <c r="E13" s="13">
        <v>14152490</v>
      </c>
      <c r="F13" s="13">
        <v>14152490</v>
      </c>
      <c r="G13" s="20">
        <f>F13/E13</f>
        <v>1</v>
      </c>
      <c r="H13" s="7" t="s">
        <v>62</v>
      </c>
      <c r="I13" s="14" t="s">
        <v>9</v>
      </c>
      <c r="J13" s="8" t="s">
        <v>66</v>
      </c>
      <c r="K13" s="11" t="s">
        <v>48</v>
      </c>
      <c r="L13" s="43"/>
    </row>
    <row r="14" spans="1:12" ht="23.25">
      <c r="A14" s="23">
        <v>10</v>
      </c>
      <c r="B14" s="21" t="s">
        <v>58</v>
      </c>
      <c r="C14" s="12">
        <v>42703</v>
      </c>
      <c r="D14" s="22" t="s">
        <v>23</v>
      </c>
      <c r="E14" s="13">
        <v>6800880</v>
      </c>
      <c r="F14" s="13">
        <v>6800880</v>
      </c>
      <c r="G14" s="20">
        <f>F14/E14</f>
        <v>1</v>
      </c>
      <c r="H14" s="7" t="s">
        <v>34</v>
      </c>
      <c r="I14" s="14" t="s">
        <v>7</v>
      </c>
      <c r="J14" s="8" t="s">
        <v>57</v>
      </c>
      <c r="K14" s="11" t="s">
        <v>48</v>
      </c>
      <c r="L14" s="43"/>
    </row>
    <row r="15" spans="1:12" ht="15.75">
      <c r="A15" s="24">
        <v>11</v>
      </c>
      <c r="B15" s="21" t="s">
        <v>59</v>
      </c>
      <c r="C15" s="12">
        <v>42703</v>
      </c>
      <c r="D15" s="22" t="s">
        <v>23</v>
      </c>
      <c r="E15" s="13">
        <v>13057800</v>
      </c>
      <c r="F15" s="13">
        <v>13057800</v>
      </c>
      <c r="G15" s="20">
        <f>F15/E15</f>
        <v>1</v>
      </c>
      <c r="H15" s="7" t="s">
        <v>36</v>
      </c>
      <c r="I15" s="14" t="s">
        <v>6</v>
      </c>
      <c r="J15" s="8" t="s">
        <v>63</v>
      </c>
      <c r="K15" s="11" t="s">
        <v>48</v>
      </c>
      <c r="L15" s="43"/>
    </row>
    <row r="16" spans="1:12" ht="16.5">
      <c r="A16" s="25" t="s">
        <v>11</v>
      </c>
      <c r="B16" s="26"/>
      <c r="C16" s="26"/>
      <c r="D16" s="27"/>
      <c r="E16" s="15">
        <f>SUM(E8:E9)</f>
        <v>5439000</v>
      </c>
      <c r="F16" s="15">
        <f>SUM(F8:F9)</f>
        <v>5120000</v>
      </c>
      <c r="G16" s="16"/>
      <c r="H16" s="18"/>
      <c r="I16" s="19"/>
      <c r="J16" s="19"/>
      <c r="K16" s="17"/>
      <c r="L16" s="43"/>
    </row>
  </sheetData>
  <sheetProtection/>
  <mergeCells count="10">
    <mergeCell ref="A16:D16"/>
    <mergeCell ref="A1:L1"/>
    <mergeCell ref="A2:L2"/>
    <mergeCell ref="A3:A4"/>
    <mergeCell ref="B3:B4"/>
    <mergeCell ref="C3:G3"/>
    <mergeCell ref="H3:J3"/>
    <mergeCell ref="K3:K4"/>
    <mergeCell ref="L3:L4"/>
    <mergeCell ref="L5:L16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